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kument Arkiv\Vennesla Pistolklubb\2020\"/>
    </mc:Choice>
  </mc:AlternateContent>
  <xr:revisionPtr revIDLastSave="0" documentId="8_{8C066195-7A34-44C9-8FE4-0C3E21BC7DB2}" xr6:coauthVersionLast="47" xr6:coauthVersionMax="47" xr10:uidLastSave="{00000000-0000-0000-0000-000000000000}"/>
  <bookViews>
    <workbookView xWindow="38280" yWindow="-6630" windowWidth="18240" windowHeight="23640" activeTab="2" xr2:uid="{623BD090-A974-48E6-A65B-BD449262273C}"/>
  </bookViews>
  <sheets>
    <sheet name="Resultat" sheetId="1" r:id="rId1"/>
    <sheet name="Balanse" sheetId="2" r:id="rId2"/>
    <sheet name="Budsjet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3" l="1"/>
  <c r="C41" i="3"/>
  <c r="C44" i="3"/>
  <c r="C40" i="3"/>
  <c r="C22" i="3"/>
  <c r="C15" i="3"/>
  <c r="E46" i="1" l="1"/>
  <c r="C9" i="2"/>
</calcChain>
</file>

<file path=xl/sharedStrings.xml><?xml version="1.0" encoding="utf-8"?>
<sst xmlns="http://schemas.openxmlformats.org/spreadsheetml/2006/main" count="112" uniqueCount="75">
  <si>
    <t>Kontonr</t>
  </si>
  <si>
    <t>Tekst</t>
  </si>
  <si>
    <t>Medlemskontigent</t>
  </si>
  <si>
    <t>Ammo salg</t>
  </si>
  <si>
    <t>Kiosk salg</t>
  </si>
  <si>
    <t>Inntekt stevener</t>
  </si>
  <si>
    <t>Sikkerhetskurs</t>
  </si>
  <si>
    <t>Div inntekt</t>
  </si>
  <si>
    <t>Nøkkel ny lås utebanen</t>
  </si>
  <si>
    <t>Salg av tøy/utstyr</t>
  </si>
  <si>
    <t>Grasrota Norsk Tipping</t>
  </si>
  <si>
    <t>Momskomp</t>
  </si>
  <si>
    <t>Sponsorinntekt</t>
  </si>
  <si>
    <t>SUM DRIFTSINNTEKTER</t>
  </si>
  <si>
    <t>Krets/Forbundskontigent</t>
  </si>
  <si>
    <t>Inkjøp Kiosk</t>
  </si>
  <si>
    <t>Kjøp Ammo</t>
  </si>
  <si>
    <t>Kjøp av tøy/utstyr for salg</t>
  </si>
  <si>
    <t>innkjøp Stevner/Greven</t>
  </si>
  <si>
    <t>Lagpåmelding</t>
  </si>
  <si>
    <t>Sum direkte kostander</t>
  </si>
  <si>
    <t>Sum Andre driftskostnader</t>
  </si>
  <si>
    <t>Leie lokaler</t>
  </si>
  <si>
    <t>Strømutgifter</t>
  </si>
  <si>
    <t>Annen kostnad lokaler</t>
  </si>
  <si>
    <t>Inventar/utstyr</t>
  </si>
  <si>
    <t>Driftsmateriale</t>
  </si>
  <si>
    <t>Reparasjoner og vedlikehold bygninger</t>
  </si>
  <si>
    <t>Reparasjoner og vedlikehold utstyr</t>
  </si>
  <si>
    <t>Advokatbistand</t>
  </si>
  <si>
    <t>Porto</t>
  </si>
  <si>
    <t>Kjøring/Biletter messe</t>
  </si>
  <si>
    <t>Mat/kaffe/div bevertning</t>
  </si>
  <si>
    <t>Gaver, fradragsberettiget</t>
  </si>
  <si>
    <t>Forsikringspremie</t>
  </si>
  <si>
    <t>Bank og kortgebyrer</t>
  </si>
  <si>
    <t>Purregebyrer/renter</t>
  </si>
  <si>
    <t>Gebyrer Buypass</t>
  </si>
  <si>
    <t>Vipps Gebyrer</t>
  </si>
  <si>
    <t>SUM DRIFTSKOSTNADER</t>
  </si>
  <si>
    <t>DRIFTSRESULTAT</t>
  </si>
  <si>
    <t>Renteinntekt</t>
  </si>
  <si>
    <t>ÅRSRESULTAT</t>
  </si>
  <si>
    <t>Resultatregnskap 2020</t>
  </si>
  <si>
    <t>Endring</t>
  </si>
  <si>
    <t>Kurs</t>
  </si>
  <si>
    <t>Pr 31.12.20</t>
  </si>
  <si>
    <t>Pr 31.12.2019</t>
  </si>
  <si>
    <t>Kontanter</t>
  </si>
  <si>
    <t>Premiepenger</t>
  </si>
  <si>
    <t>Depositum nøkler</t>
  </si>
  <si>
    <t>Plasseringskonto 31001213124</t>
  </si>
  <si>
    <t>Medlemskonto 31001213132</t>
  </si>
  <si>
    <t>Brukskonto 31001213140</t>
  </si>
  <si>
    <t>SUM EIENDELER</t>
  </si>
  <si>
    <t>Annen egenkapital</t>
  </si>
  <si>
    <t>Fond elektroniske skiver</t>
  </si>
  <si>
    <t>Sum Annen egenkapital</t>
  </si>
  <si>
    <t>Overført resultat</t>
  </si>
  <si>
    <t>Sum opptjent egenkapital</t>
  </si>
  <si>
    <t>SUM EGENKAPITAL</t>
  </si>
  <si>
    <t>Leverandørgjeld</t>
  </si>
  <si>
    <t>SUM GJELD</t>
  </si>
  <si>
    <t>SUM EGENKAPITAL OG GJELD</t>
  </si>
  <si>
    <t>Balanse 2020</t>
  </si>
  <si>
    <t>Sosial bedrifter/grupper</t>
  </si>
  <si>
    <t>motkonto</t>
  </si>
  <si>
    <t>innkjøp Greven</t>
  </si>
  <si>
    <t>Annen leiekostnad</t>
  </si>
  <si>
    <t>Kjøring</t>
  </si>
  <si>
    <t>Izettle/vipps Gebyrer</t>
  </si>
  <si>
    <t>Budsjettforslag 2021</t>
  </si>
  <si>
    <t>Gebyrer Buypass (medlemskont)</t>
  </si>
  <si>
    <t>Rep. og vedlikehold bygninger</t>
  </si>
  <si>
    <t>Rep. og vedlikehold utstyr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</si>
</sst>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E8B57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49" fontId="0" fillId="0" borderId="0" xfId="0" applyNumberFormat="1"/>
    <xf numFmtId="0" fontId="3" fillId="0" borderId="0" xfId="0" applyFont="1"/>
    <xf numFmtId="0" fontId="0" fillId="0" borderId="0" xfId="0"/>
    <xf numFmtId="0" fontId="1" fillId="0" borderId="1" xfId="0" applyFont="1" applyBorder="1"/>
    <xf numFmtId="0" fontId="0" fillId="0" borderId="1" xfId="0" applyBorder="1"/>
    <xf numFmtId="49" fontId="0" fillId="0" borderId="1" xfId="0" applyNumberFormat="1" applyBorder="1"/>
    <xf numFmtId="49" fontId="1" fillId="0" borderId="1" xfId="0" applyNumberFormat="1" applyFont="1" applyBorder="1"/>
    <xf numFmtId="1" fontId="0" fillId="0" borderId="1" xfId="0" applyNumberFormat="1" applyBorder="1"/>
    <xf numFmtId="1" fontId="0" fillId="0" borderId="0" xfId="0" applyNumberFormat="1"/>
    <xf numFmtId="1" fontId="1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498E7-3019-4DC4-95E7-A0C669D91E90}">
  <sheetPr>
    <pageSetUpPr fitToPage="1"/>
  </sheetPr>
  <dimension ref="A1:E50"/>
  <sheetViews>
    <sheetView view="pageLayout" zoomScaleNormal="100" workbookViewId="0">
      <selection activeCell="F6" sqref="F6"/>
    </sheetView>
  </sheetViews>
  <sheetFormatPr baseColWidth="10" defaultRowHeight="15" x14ac:dyDescent="0.25"/>
  <cols>
    <col min="1" max="1" width="8.140625" bestFit="1" customWidth="1"/>
    <col min="2" max="2" width="29.5703125" customWidth="1"/>
    <col min="3" max="5" width="10" customWidth="1"/>
  </cols>
  <sheetData>
    <row r="1" spans="1:5" ht="33.75" x14ac:dyDescent="0.5">
      <c r="A1" s="1"/>
      <c r="B1" s="4" t="s">
        <v>43</v>
      </c>
    </row>
    <row r="2" spans="1:5" x14ac:dyDescent="0.25">
      <c r="A2" s="6" t="s">
        <v>0</v>
      </c>
      <c r="B2" s="6" t="s">
        <v>1</v>
      </c>
      <c r="C2" s="6">
        <v>2020</v>
      </c>
      <c r="D2" s="6">
        <v>2019</v>
      </c>
      <c r="E2" s="6" t="s">
        <v>44</v>
      </c>
    </row>
    <row r="3" spans="1:5" x14ac:dyDescent="0.25">
      <c r="A3" s="7">
        <v>3100</v>
      </c>
      <c r="B3" s="8" t="s">
        <v>2</v>
      </c>
      <c r="C3" s="10">
        <v>-209705</v>
      </c>
      <c r="D3" s="10">
        <v>-146140</v>
      </c>
      <c r="E3" s="10">
        <v>-63565</v>
      </c>
    </row>
    <row r="4" spans="1:5" x14ac:dyDescent="0.25">
      <c r="A4" s="7">
        <v>3110</v>
      </c>
      <c r="B4" s="8" t="s">
        <v>3</v>
      </c>
      <c r="C4" s="10">
        <v>-12900</v>
      </c>
      <c r="D4" s="10">
        <v>-52515</v>
      </c>
      <c r="E4" s="10">
        <v>39615</v>
      </c>
    </row>
    <row r="5" spans="1:5" x14ac:dyDescent="0.25">
      <c r="A5" s="7">
        <v>3115</v>
      </c>
      <c r="B5" s="8" t="s">
        <v>4</v>
      </c>
      <c r="C5" s="10">
        <v>-3872</v>
      </c>
      <c r="D5" s="10">
        <v>-1945</v>
      </c>
      <c r="E5" s="10">
        <v>-1927</v>
      </c>
    </row>
    <row r="6" spans="1:5" x14ac:dyDescent="0.25">
      <c r="A6" s="7">
        <v>3120</v>
      </c>
      <c r="B6" s="8" t="s">
        <v>5</v>
      </c>
      <c r="C6" s="10">
        <v>-3450</v>
      </c>
      <c r="D6" s="10">
        <v>-5593</v>
      </c>
      <c r="E6" s="10">
        <v>2143</v>
      </c>
    </row>
    <row r="7" spans="1:5" x14ac:dyDescent="0.25">
      <c r="A7" s="7">
        <v>3130</v>
      </c>
      <c r="B7" s="8" t="s">
        <v>6</v>
      </c>
      <c r="C7" s="10">
        <v>-6000</v>
      </c>
      <c r="D7" s="10">
        <v>-12600</v>
      </c>
      <c r="E7" s="10">
        <v>6600</v>
      </c>
    </row>
    <row r="8" spans="1:5" x14ac:dyDescent="0.25">
      <c r="A8" s="7">
        <v>3150</v>
      </c>
      <c r="B8" s="8" t="s">
        <v>7</v>
      </c>
      <c r="C8" s="10">
        <v>-792</v>
      </c>
      <c r="D8" s="10">
        <v>-1200</v>
      </c>
      <c r="E8" s="10">
        <v>408</v>
      </c>
    </row>
    <row r="9" spans="1:5" x14ac:dyDescent="0.25">
      <c r="A9" s="7">
        <v>3155</v>
      </c>
      <c r="B9" s="8" t="s">
        <v>8</v>
      </c>
      <c r="C9" s="10">
        <v>-1300</v>
      </c>
      <c r="D9" s="10">
        <v>0</v>
      </c>
      <c r="E9" s="10">
        <v>-1300</v>
      </c>
    </row>
    <row r="10" spans="1:5" x14ac:dyDescent="0.25">
      <c r="A10" s="7">
        <v>3160</v>
      </c>
      <c r="B10" s="8" t="s">
        <v>9</v>
      </c>
      <c r="C10" s="10">
        <v>-11981</v>
      </c>
      <c r="D10" s="10">
        <v>-4449</v>
      </c>
      <c r="E10" s="10">
        <v>-7532</v>
      </c>
    </row>
    <row r="11" spans="1:5" x14ac:dyDescent="0.25">
      <c r="A11" s="7">
        <v>3170</v>
      </c>
      <c r="B11" s="8" t="s">
        <v>10</v>
      </c>
      <c r="C11" s="10">
        <v>-20397</v>
      </c>
      <c r="D11" s="10">
        <v>-19362</v>
      </c>
      <c r="E11" s="10">
        <v>-1035</v>
      </c>
    </row>
    <row r="12" spans="1:5" x14ac:dyDescent="0.25">
      <c r="A12" s="7">
        <v>3180</v>
      </c>
      <c r="B12" s="8" t="s">
        <v>11</v>
      </c>
      <c r="C12" s="10">
        <v>-16248</v>
      </c>
      <c r="D12" s="10">
        <v>-16402</v>
      </c>
      <c r="E12" s="10">
        <v>154</v>
      </c>
    </row>
    <row r="13" spans="1:5" x14ac:dyDescent="0.25">
      <c r="A13" s="7">
        <v>3190</v>
      </c>
      <c r="B13" s="8" t="s">
        <v>12</v>
      </c>
      <c r="C13" s="10">
        <v>0</v>
      </c>
      <c r="D13" s="10">
        <v>0</v>
      </c>
      <c r="E13" s="10">
        <v>0</v>
      </c>
    </row>
    <row r="14" spans="1:5" s="2" customFormat="1" x14ac:dyDescent="0.25">
      <c r="A14" s="6"/>
      <c r="B14" s="9" t="s">
        <v>13</v>
      </c>
      <c r="C14" s="12">
        <v>-286645</v>
      </c>
      <c r="D14" s="12">
        <v>-260206</v>
      </c>
      <c r="E14" s="12">
        <v>-26439</v>
      </c>
    </row>
    <row r="15" spans="1:5" x14ac:dyDescent="0.25">
      <c r="A15" s="7">
        <v>4100</v>
      </c>
      <c r="B15" s="8" t="s">
        <v>14</v>
      </c>
      <c r="C15" s="10">
        <v>81700</v>
      </c>
      <c r="D15" s="10">
        <v>89680</v>
      </c>
      <c r="E15" s="10">
        <v>-7980</v>
      </c>
    </row>
    <row r="16" spans="1:5" x14ac:dyDescent="0.25">
      <c r="A16" s="7">
        <v>4110</v>
      </c>
      <c r="B16" s="8" t="s">
        <v>15</v>
      </c>
      <c r="C16" s="10">
        <v>4625</v>
      </c>
      <c r="D16" s="10">
        <v>1908</v>
      </c>
      <c r="E16" s="10">
        <v>2717</v>
      </c>
    </row>
    <row r="17" spans="1:5" x14ac:dyDescent="0.25">
      <c r="A17" s="7">
        <v>4150</v>
      </c>
      <c r="B17" s="8" t="s">
        <v>16</v>
      </c>
      <c r="C17" s="10">
        <v>765</v>
      </c>
      <c r="D17" s="10">
        <v>1571</v>
      </c>
      <c r="E17" s="10">
        <v>-806</v>
      </c>
    </row>
    <row r="18" spans="1:5" x14ac:dyDescent="0.25">
      <c r="A18" s="7">
        <v>4160</v>
      </c>
      <c r="B18" s="8" t="s">
        <v>17</v>
      </c>
      <c r="C18" s="10">
        <v>13601</v>
      </c>
      <c r="D18" s="10">
        <v>1963</v>
      </c>
      <c r="E18" s="10">
        <v>11638</v>
      </c>
    </row>
    <row r="19" spans="1:5" x14ac:dyDescent="0.25">
      <c r="A19" s="7">
        <v>4170</v>
      </c>
      <c r="B19" s="8" t="s">
        <v>18</v>
      </c>
      <c r="C19" s="10">
        <v>264</v>
      </c>
      <c r="D19" s="10">
        <v>3564</v>
      </c>
      <c r="E19" s="10">
        <v>-3300</v>
      </c>
    </row>
    <row r="20" spans="1:5" x14ac:dyDescent="0.25">
      <c r="A20" s="7">
        <v>4180</v>
      </c>
      <c r="B20" s="8" t="s">
        <v>19</v>
      </c>
      <c r="C20" s="10">
        <v>1200</v>
      </c>
      <c r="D20" s="10">
        <v>1800</v>
      </c>
      <c r="E20" s="10">
        <v>-600</v>
      </c>
    </row>
    <row r="21" spans="1:5" s="2" customFormat="1" x14ac:dyDescent="0.25">
      <c r="A21" s="6"/>
      <c r="B21" s="9" t="s">
        <v>20</v>
      </c>
      <c r="C21" s="12">
        <v>102155</v>
      </c>
      <c r="D21" s="12">
        <v>100485</v>
      </c>
      <c r="E21" s="12">
        <v>1669</v>
      </c>
    </row>
    <row r="22" spans="1:5" x14ac:dyDescent="0.25">
      <c r="A22" s="7">
        <v>6300</v>
      </c>
      <c r="B22" s="8" t="s">
        <v>22</v>
      </c>
      <c r="C22" s="10">
        <v>1869</v>
      </c>
      <c r="D22" s="10">
        <v>1688</v>
      </c>
      <c r="E22" s="10">
        <v>182</v>
      </c>
    </row>
    <row r="23" spans="1:5" x14ac:dyDescent="0.25">
      <c r="A23" s="7">
        <v>6340</v>
      </c>
      <c r="B23" s="8" t="s">
        <v>23</v>
      </c>
      <c r="C23" s="10">
        <v>21759</v>
      </c>
      <c r="D23" s="10">
        <v>24383</v>
      </c>
      <c r="E23" s="10">
        <v>-2624</v>
      </c>
    </row>
    <row r="24" spans="1:5" x14ac:dyDescent="0.25">
      <c r="A24" s="7">
        <v>6390</v>
      </c>
      <c r="B24" s="8" t="s">
        <v>24</v>
      </c>
      <c r="C24" s="10">
        <v>2177</v>
      </c>
      <c r="D24" s="10">
        <v>1282</v>
      </c>
      <c r="E24" s="10">
        <v>895</v>
      </c>
    </row>
    <row r="25" spans="1:5" x14ac:dyDescent="0.25">
      <c r="A25" s="7">
        <v>6540</v>
      </c>
      <c r="B25" s="8" t="s">
        <v>25</v>
      </c>
      <c r="C25" s="10">
        <v>10054</v>
      </c>
      <c r="D25" s="10">
        <v>30995</v>
      </c>
      <c r="E25" s="10">
        <v>-20941</v>
      </c>
    </row>
    <row r="26" spans="1:5" x14ac:dyDescent="0.25">
      <c r="A26" s="7">
        <v>6550</v>
      </c>
      <c r="B26" s="8" t="s">
        <v>26</v>
      </c>
      <c r="C26" s="10">
        <v>31246</v>
      </c>
      <c r="D26" s="10">
        <v>11115</v>
      </c>
      <c r="E26" s="10">
        <v>20131</v>
      </c>
    </row>
    <row r="27" spans="1:5" x14ac:dyDescent="0.25">
      <c r="A27" s="7">
        <v>6600</v>
      </c>
      <c r="B27" s="8" t="s">
        <v>73</v>
      </c>
      <c r="C27" s="10">
        <v>17646</v>
      </c>
      <c r="D27" s="10">
        <v>23587</v>
      </c>
      <c r="E27" s="10">
        <v>-5941</v>
      </c>
    </row>
    <row r="28" spans="1:5" x14ac:dyDescent="0.25">
      <c r="A28" s="7">
        <v>6620</v>
      </c>
      <c r="B28" s="8" t="s">
        <v>74</v>
      </c>
      <c r="C28" s="10">
        <v>22155</v>
      </c>
      <c r="D28" s="10">
        <v>29842</v>
      </c>
      <c r="E28" s="10">
        <v>-7688</v>
      </c>
    </row>
    <row r="29" spans="1:5" x14ac:dyDescent="0.25">
      <c r="A29" s="7">
        <v>6790</v>
      </c>
      <c r="B29" s="8" t="s">
        <v>29</v>
      </c>
      <c r="C29" s="10">
        <v>9842</v>
      </c>
      <c r="D29" s="10">
        <v>0</v>
      </c>
      <c r="E29" s="10">
        <v>9842</v>
      </c>
    </row>
    <row r="30" spans="1:5" s="5" customFormat="1" x14ac:dyDescent="0.25">
      <c r="A30" s="7">
        <v>6860</v>
      </c>
      <c r="B30" s="8" t="s">
        <v>45</v>
      </c>
      <c r="C30" s="10"/>
      <c r="D30" s="10"/>
      <c r="E30" s="10"/>
    </row>
    <row r="31" spans="1:5" x14ac:dyDescent="0.25">
      <c r="A31" s="7">
        <v>6940</v>
      </c>
      <c r="B31" s="8" t="s">
        <v>30</v>
      </c>
      <c r="C31" s="10">
        <v>315</v>
      </c>
      <c r="D31" s="10">
        <v>0</v>
      </c>
      <c r="E31" s="10">
        <v>315</v>
      </c>
    </row>
    <row r="32" spans="1:5" x14ac:dyDescent="0.25">
      <c r="A32" s="7">
        <v>7100</v>
      </c>
      <c r="B32" s="8" t="s">
        <v>31</v>
      </c>
      <c r="C32" s="10">
        <v>6830</v>
      </c>
      <c r="D32" s="10">
        <v>6448</v>
      </c>
      <c r="E32" s="10">
        <v>382</v>
      </c>
    </row>
    <row r="33" spans="1:5" x14ac:dyDescent="0.25">
      <c r="A33" s="7">
        <v>7140</v>
      </c>
      <c r="B33" s="8" t="s">
        <v>32</v>
      </c>
      <c r="C33" s="10">
        <v>13957</v>
      </c>
      <c r="D33" s="10">
        <v>14701</v>
      </c>
      <c r="E33" s="10">
        <v>-744</v>
      </c>
    </row>
    <row r="34" spans="1:5" x14ac:dyDescent="0.25">
      <c r="A34" s="7">
        <v>7420</v>
      </c>
      <c r="B34" s="8" t="s">
        <v>33</v>
      </c>
      <c r="C34" s="10">
        <v>569</v>
      </c>
      <c r="D34" s="10">
        <v>718</v>
      </c>
      <c r="E34" s="10">
        <v>-149</v>
      </c>
    </row>
    <row r="35" spans="1:5" x14ac:dyDescent="0.25">
      <c r="A35" s="7">
        <v>7500</v>
      </c>
      <c r="B35" s="8" t="s">
        <v>34</v>
      </c>
      <c r="C35" s="10">
        <v>4978</v>
      </c>
      <c r="D35" s="10">
        <v>4652</v>
      </c>
      <c r="E35" s="10">
        <v>326</v>
      </c>
    </row>
    <row r="36" spans="1:5" x14ac:dyDescent="0.25">
      <c r="A36" s="7">
        <v>7770</v>
      </c>
      <c r="B36" s="8" t="s">
        <v>35</v>
      </c>
      <c r="C36" s="10">
        <v>709</v>
      </c>
      <c r="D36" s="10">
        <v>1557</v>
      </c>
      <c r="E36" s="10">
        <v>-848</v>
      </c>
    </row>
    <row r="37" spans="1:5" x14ac:dyDescent="0.25">
      <c r="A37" s="7">
        <v>7771</v>
      </c>
      <c r="B37" s="8" t="s">
        <v>36</v>
      </c>
      <c r="C37" s="10">
        <v>969</v>
      </c>
      <c r="D37" s="10">
        <v>598</v>
      </c>
      <c r="E37" s="10">
        <v>371</v>
      </c>
    </row>
    <row r="38" spans="1:5" x14ac:dyDescent="0.25">
      <c r="A38" s="7">
        <v>7772</v>
      </c>
      <c r="B38" s="8" t="s">
        <v>37</v>
      </c>
      <c r="C38" s="10">
        <v>3354</v>
      </c>
      <c r="D38" s="10">
        <v>0</v>
      </c>
      <c r="E38" s="10">
        <v>3354</v>
      </c>
    </row>
    <row r="39" spans="1:5" x14ac:dyDescent="0.25">
      <c r="A39" s="7">
        <v>7776</v>
      </c>
      <c r="B39" s="8" t="s">
        <v>38</v>
      </c>
      <c r="C39" s="10">
        <v>538</v>
      </c>
      <c r="D39" s="10">
        <v>405</v>
      </c>
      <c r="E39" s="10">
        <v>132</v>
      </c>
    </row>
    <row r="40" spans="1:5" s="2" customFormat="1" x14ac:dyDescent="0.25">
      <c r="A40" s="6"/>
      <c r="B40" s="9" t="s">
        <v>21</v>
      </c>
      <c r="C40" s="12">
        <v>148966</v>
      </c>
      <c r="D40" s="12">
        <v>151970</v>
      </c>
      <c r="E40" s="12">
        <v>-3004</v>
      </c>
    </row>
    <row r="41" spans="1:5" x14ac:dyDescent="0.25">
      <c r="A41" s="7"/>
      <c r="B41" s="8" t="s">
        <v>39</v>
      </c>
      <c r="C41" s="10">
        <v>251121</v>
      </c>
      <c r="D41" s="10">
        <v>252456</v>
      </c>
      <c r="E41" s="10">
        <v>-1335</v>
      </c>
    </row>
    <row r="42" spans="1:5" x14ac:dyDescent="0.25">
      <c r="A42" s="7"/>
      <c r="B42" s="8" t="s">
        <v>40</v>
      </c>
      <c r="C42" s="10">
        <v>-35524</v>
      </c>
      <c r="D42" s="10">
        <v>-7751</v>
      </c>
      <c r="E42" s="10">
        <v>-27774</v>
      </c>
    </row>
    <row r="43" spans="1:5" x14ac:dyDescent="0.25">
      <c r="A43" s="7"/>
      <c r="B43" s="8"/>
      <c r="C43" s="10"/>
      <c r="D43" s="10"/>
      <c r="E43" s="10"/>
    </row>
    <row r="44" spans="1:5" x14ac:dyDescent="0.25">
      <c r="A44" s="7">
        <v>8050</v>
      </c>
      <c r="B44" s="8" t="s">
        <v>41</v>
      </c>
      <c r="C44" s="10">
        <v>-387</v>
      </c>
      <c r="D44" s="10">
        <v>-640</v>
      </c>
      <c r="E44" s="10">
        <v>253</v>
      </c>
    </row>
    <row r="45" spans="1:5" x14ac:dyDescent="0.25">
      <c r="A45" s="7"/>
      <c r="B45" s="8"/>
      <c r="C45" s="10"/>
      <c r="D45" s="10"/>
      <c r="E45" s="10"/>
    </row>
    <row r="46" spans="1:5" x14ac:dyDescent="0.25">
      <c r="A46" s="7"/>
      <c r="B46" s="9" t="s">
        <v>42</v>
      </c>
      <c r="C46" s="12">
        <v>-35911</v>
      </c>
      <c r="D46" s="12">
        <v>-8390</v>
      </c>
      <c r="E46" s="12">
        <f>C46-D46</f>
        <v>-27521</v>
      </c>
    </row>
    <row r="47" spans="1:5" x14ac:dyDescent="0.25">
      <c r="B47" s="3"/>
      <c r="C47" s="11"/>
      <c r="D47" s="11"/>
      <c r="E47" s="11"/>
    </row>
    <row r="48" spans="1:5" x14ac:dyDescent="0.25">
      <c r="B48" s="3"/>
      <c r="C48" s="11"/>
      <c r="D48" s="11"/>
      <c r="E48" s="11"/>
    </row>
    <row r="49" spans="2:5" x14ac:dyDescent="0.25">
      <c r="B49" s="3"/>
      <c r="C49" s="11"/>
      <c r="D49" s="11"/>
      <c r="E49" s="11"/>
    </row>
    <row r="50" spans="2:5" x14ac:dyDescent="0.25">
      <c r="B50" s="3"/>
      <c r="C50" s="11"/>
      <c r="D50" s="11"/>
      <c r="E50" s="11"/>
    </row>
  </sheetData>
  <pageMargins left="0.7" right="0.7" top="0.75" bottom="0.75" header="0.3" footer="0.3"/>
  <pageSetup paperSize="9" orientation="portrait" r:id="rId1"/>
  <headerFooter>
    <oddHeader xml:space="preserve">&amp;R&amp;10&amp;G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59D7-AC5A-4FD8-B79B-B64A7F9631F4}">
  <dimension ref="A1:D18"/>
  <sheetViews>
    <sheetView view="pageLayout" zoomScaleNormal="100" workbookViewId="0">
      <selection activeCell="C22" sqref="C22"/>
    </sheetView>
  </sheetViews>
  <sheetFormatPr baseColWidth="10" defaultRowHeight="15" x14ac:dyDescent="0.25"/>
  <cols>
    <col min="2" max="2" width="27.85546875" bestFit="1" customWidth="1"/>
    <col min="3" max="4" width="13.85546875" customWidth="1"/>
  </cols>
  <sheetData>
    <row r="1" spans="1:4" ht="33.75" x14ac:dyDescent="0.5">
      <c r="B1" s="4" t="s">
        <v>64</v>
      </c>
    </row>
    <row r="2" spans="1:4" x14ac:dyDescent="0.25">
      <c r="A2" s="6" t="s">
        <v>0</v>
      </c>
      <c r="B2" s="6" t="s">
        <v>1</v>
      </c>
      <c r="C2" s="6" t="s">
        <v>46</v>
      </c>
      <c r="D2" s="6" t="s">
        <v>47</v>
      </c>
    </row>
    <row r="3" spans="1:4" x14ac:dyDescent="0.25">
      <c r="A3" s="7">
        <v>1900</v>
      </c>
      <c r="B3" s="8" t="s">
        <v>48</v>
      </c>
      <c r="C3" s="10">
        <v>16148</v>
      </c>
      <c r="D3" s="10">
        <v>17701</v>
      </c>
    </row>
    <row r="4" spans="1:4" x14ac:dyDescent="0.25">
      <c r="A4" s="7">
        <v>1905</v>
      </c>
      <c r="B4" s="8" t="s">
        <v>49</v>
      </c>
      <c r="C4" s="10">
        <v>-23306</v>
      </c>
      <c r="D4" s="10">
        <v>-18268</v>
      </c>
    </row>
    <row r="5" spans="1:4" x14ac:dyDescent="0.25">
      <c r="A5" s="7">
        <v>1908</v>
      </c>
      <c r="B5" s="8" t="s">
        <v>50</v>
      </c>
      <c r="C5" s="10">
        <v>-3400</v>
      </c>
      <c r="D5" s="10"/>
    </row>
    <row r="6" spans="1:4" x14ac:dyDescent="0.25">
      <c r="A6" s="7">
        <v>1910</v>
      </c>
      <c r="B6" s="8" t="s">
        <v>51</v>
      </c>
      <c r="C6" s="10">
        <v>191187</v>
      </c>
      <c r="D6" s="10">
        <v>190859</v>
      </c>
    </row>
    <row r="7" spans="1:4" x14ac:dyDescent="0.25">
      <c r="A7" s="7">
        <v>1920</v>
      </c>
      <c r="B7" s="8" t="s">
        <v>52</v>
      </c>
      <c r="C7" s="10">
        <v>162123</v>
      </c>
      <c r="D7" s="10">
        <v>81877</v>
      </c>
    </row>
    <row r="8" spans="1:4" x14ac:dyDescent="0.25">
      <c r="A8" s="7">
        <v>1930</v>
      </c>
      <c r="B8" s="8" t="s">
        <v>53</v>
      </c>
      <c r="C8" s="10">
        <v>68810</v>
      </c>
      <c r="D8" s="10">
        <v>32359</v>
      </c>
    </row>
    <row r="9" spans="1:4" x14ac:dyDescent="0.25">
      <c r="A9" s="6"/>
      <c r="B9" s="9" t="s">
        <v>54</v>
      </c>
      <c r="C9" s="12">
        <f>SUM(C3:C8)</f>
        <v>411562</v>
      </c>
      <c r="D9" s="12">
        <v>304528</v>
      </c>
    </row>
    <row r="10" spans="1:4" x14ac:dyDescent="0.25">
      <c r="A10" s="7">
        <v>2040</v>
      </c>
      <c r="B10" s="8" t="s">
        <v>56</v>
      </c>
      <c r="C10" s="10">
        <v>-50000</v>
      </c>
      <c r="D10" s="10"/>
    </row>
    <row r="11" spans="1:4" x14ac:dyDescent="0.25">
      <c r="A11" s="7">
        <v>2050</v>
      </c>
      <c r="B11" s="8" t="s">
        <v>55</v>
      </c>
      <c r="C11" s="10">
        <v>-304528</v>
      </c>
      <c r="D11" s="10">
        <v>-304528</v>
      </c>
    </row>
    <row r="12" spans="1:4" x14ac:dyDescent="0.25">
      <c r="A12" s="7"/>
      <c r="B12" s="8" t="s">
        <v>57</v>
      </c>
      <c r="C12" s="10">
        <v>-354528</v>
      </c>
      <c r="D12" s="10">
        <v>-304528</v>
      </c>
    </row>
    <row r="13" spans="1:4" x14ac:dyDescent="0.25">
      <c r="A13" s="7"/>
      <c r="B13" s="8" t="s">
        <v>58</v>
      </c>
      <c r="C13" s="10">
        <v>-35911</v>
      </c>
      <c r="D13" s="10"/>
    </row>
    <row r="14" spans="1:4" x14ac:dyDescent="0.25">
      <c r="A14" s="6"/>
      <c r="B14" s="9" t="s">
        <v>59</v>
      </c>
      <c r="C14" s="12">
        <v>-390440</v>
      </c>
      <c r="D14" s="12">
        <v>-304528</v>
      </c>
    </row>
    <row r="15" spans="1:4" x14ac:dyDescent="0.25">
      <c r="A15" s="7"/>
      <c r="B15" s="8" t="s">
        <v>60</v>
      </c>
      <c r="C15" s="10">
        <v>-390440</v>
      </c>
      <c r="D15" s="10">
        <v>-304528</v>
      </c>
    </row>
    <row r="16" spans="1:4" x14ac:dyDescent="0.25">
      <c r="A16" s="7">
        <v>2410</v>
      </c>
      <c r="B16" s="8" t="s">
        <v>61</v>
      </c>
      <c r="C16" s="10">
        <v>-21121</v>
      </c>
      <c r="D16" s="10"/>
    </row>
    <row r="17" spans="1:4" x14ac:dyDescent="0.25">
      <c r="A17" s="7"/>
      <c r="B17" s="8" t="s">
        <v>62</v>
      </c>
      <c r="C17" s="10">
        <v>-21121</v>
      </c>
      <c r="D17" s="10"/>
    </row>
    <row r="18" spans="1:4" x14ac:dyDescent="0.25">
      <c r="A18" s="6"/>
      <c r="B18" s="9" t="s">
        <v>63</v>
      </c>
      <c r="C18" s="12">
        <v>-411561</v>
      </c>
      <c r="D18" s="12">
        <v>-304528</v>
      </c>
    </row>
  </sheetData>
  <pageMargins left="0.7" right="0.7" top="0.75" bottom="0.75" header="0.3" footer="0.3"/>
  <pageSetup paperSize="9" orientation="portrait" r:id="rId1"/>
  <headerFooter>
    <oddHeader xml:space="preserve">&amp;R&amp;G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EACA4-E134-49E4-A724-5668190BE1B2}">
  <dimension ref="A1:C44"/>
  <sheetViews>
    <sheetView tabSelected="1" view="pageLayout" zoomScaleNormal="100" workbookViewId="0">
      <selection activeCell="D26" sqref="D26"/>
    </sheetView>
  </sheetViews>
  <sheetFormatPr baseColWidth="10" defaultRowHeight="15" x14ac:dyDescent="0.25"/>
  <cols>
    <col min="2" max="2" width="33.7109375" customWidth="1"/>
  </cols>
  <sheetData>
    <row r="1" spans="1:3" ht="33.75" x14ac:dyDescent="0.5">
      <c r="A1" s="13" t="s">
        <v>71</v>
      </c>
      <c r="B1" s="14"/>
      <c r="C1" s="14"/>
    </row>
    <row r="2" spans="1:3" x14ac:dyDescent="0.25">
      <c r="A2" s="6" t="s">
        <v>0</v>
      </c>
      <c r="B2" s="6" t="s">
        <v>1</v>
      </c>
      <c r="C2" s="6">
        <v>2021</v>
      </c>
    </row>
    <row r="3" spans="1:3" x14ac:dyDescent="0.25">
      <c r="A3" s="7">
        <v>3100</v>
      </c>
      <c r="B3" s="8" t="s">
        <v>2</v>
      </c>
      <c r="C3" s="7">
        <v>-190000</v>
      </c>
    </row>
    <row r="4" spans="1:3" x14ac:dyDescent="0.25">
      <c r="A4" s="7">
        <v>3110</v>
      </c>
      <c r="B4" s="8" t="s">
        <v>3</v>
      </c>
      <c r="C4" s="7">
        <v>-30000</v>
      </c>
    </row>
    <row r="5" spans="1:3" x14ac:dyDescent="0.25">
      <c r="A5" s="7">
        <v>3115</v>
      </c>
      <c r="B5" s="8" t="s">
        <v>4</v>
      </c>
      <c r="C5" s="7">
        <v>-10000</v>
      </c>
    </row>
    <row r="6" spans="1:3" x14ac:dyDescent="0.25">
      <c r="A6" s="7">
        <v>3120</v>
      </c>
      <c r="B6" s="8" t="s">
        <v>5</v>
      </c>
      <c r="C6" s="7">
        <v>-8000</v>
      </c>
    </row>
    <row r="7" spans="1:3" x14ac:dyDescent="0.25">
      <c r="A7" s="7">
        <v>3130</v>
      </c>
      <c r="B7" s="8" t="s">
        <v>6</v>
      </c>
      <c r="C7" s="7">
        <v>-12000</v>
      </c>
    </row>
    <row r="8" spans="1:3" x14ac:dyDescent="0.25">
      <c r="A8" s="7">
        <v>3140</v>
      </c>
      <c r="B8" s="8" t="s">
        <v>65</v>
      </c>
      <c r="C8" s="7"/>
    </row>
    <row r="9" spans="1:3" x14ac:dyDescent="0.25">
      <c r="A9" s="7">
        <v>3150</v>
      </c>
      <c r="B9" s="8" t="s">
        <v>7</v>
      </c>
      <c r="C9" s="7">
        <v>-5000</v>
      </c>
    </row>
    <row r="10" spans="1:3" x14ac:dyDescent="0.25">
      <c r="A10" s="7">
        <v>3160</v>
      </c>
      <c r="B10" s="8" t="s">
        <v>9</v>
      </c>
      <c r="C10" s="7">
        <v>-2000</v>
      </c>
    </row>
    <row r="11" spans="1:3" x14ac:dyDescent="0.25">
      <c r="A11" s="7">
        <v>3170</v>
      </c>
      <c r="B11" s="8" t="s">
        <v>10</v>
      </c>
      <c r="C11" s="7">
        <v>-18000</v>
      </c>
    </row>
    <row r="12" spans="1:3" x14ac:dyDescent="0.25">
      <c r="A12" s="7">
        <v>3180</v>
      </c>
      <c r="B12" s="8" t="s">
        <v>11</v>
      </c>
      <c r="C12" s="7">
        <v>-15000</v>
      </c>
    </row>
    <row r="13" spans="1:3" x14ac:dyDescent="0.25">
      <c r="A13" s="7">
        <v>3190</v>
      </c>
      <c r="B13" s="8" t="s">
        <v>12</v>
      </c>
      <c r="C13" s="7"/>
    </row>
    <row r="14" spans="1:3" x14ac:dyDescent="0.25">
      <c r="A14" s="7">
        <v>3199</v>
      </c>
      <c r="B14" s="8" t="s">
        <v>66</v>
      </c>
      <c r="C14" s="7"/>
    </row>
    <row r="15" spans="1:3" x14ac:dyDescent="0.25">
      <c r="A15" s="7"/>
      <c r="B15" s="9" t="s">
        <v>13</v>
      </c>
      <c r="C15" s="6">
        <f>SUM(C3:C14)</f>
        <v>-290000</v>
      </c>
    </row>
    <row r="16" spans="1:3" x14ac:dyDescent="0.25">
      <c r="A16" s="7">
        <v>4100</v>
      </c>
      <c r="B16" s="8" t="s">
        <v>14</v>
      </c>
      <c r="C16" s="7">
        <v>85000</v>
      </c>
    </row>
    <row r="17" spans="1:3" x14ac:dyDescent="0.25">
      <c r="A17" s="7">
        <v>4110</v>
      </c>
      <c r="B17" s="8" t="s">
        <v>15</v>
      </c>
      <c r="C17" s="7">
        <v>5000</v>
      </c>
    </row>
    <row r="18" spans="1:3" x14ac:dyDescent="0.25">
      <c r="A18" s="7">
        <v>4150</v>
      </c>
      <c r="B18" s="8" t="s">
        <v>16</v>
      </c>
      <c r="C18" s="7">
        <v>15000</v>
      </c>
    </row>
    <row r="19" spans="1:3" x14ac:dyDescent="0.25">
      <c r="A19" s="7">
        <v>4160</v>
      </c>
      <c r="B19" s="8" t="s">
        <v>17</v>
      </c>
      <c r="C19" s="7">
        <v>1200</v>
      </c>
    </row>
    <row r="20" spans="1:3" x14ac:dyDescent="0.25">
      <c r="A20" s="7">
        <v>4170</v>
      </c>
      <c r="B20" s="8" t="s">
        <v>67</v>
      </c>
      <c r="C20" s="7">
        <v>8000</v>
      </c>
    </row>
    <row r="21" spans="1:3" x14ac:dyDescent="0.25">
      <c r="A21" s="7">
        <v>4180</v>
      </c>
      <c r="B21" s="8" t="s">
        <v>19</v>
      </c>
      <c r="C21" s="7">
        <v>3000</v>
      </c>
    </row>
    <row r="22" spans="1:3" x14ac:dyDescent="0.25">
      <c r="A22" s="6"/>
      <c r="B22" s="9" t="s">
        <v>20</v>
      </c>
      <c r="C22" s="6">
        <f>SUM(C16:C21)</f>
        <v>117200</v>
      </c>
    </row>
    <row r="23" spans="1:3" x14ac:dyDescent="0.25">
      <c r="A23" s="7">
        <v>6300</v>
      </c>
      <c r="B23" s="8" t="s">
        <v>22</v>
      </c>
      <c r="C23" s="7">
        <v>2000</v>
      </c>
    </row>
    <row r="24" spans="1:3" x14ac:dyDescent="0.25">
      <c r="A24" s="7">
        <v>6340</v>
      </c>
      <c r="B24" s="8" t="s">
        <v>23</v>
      </c>
      <c r="C24" s="7">
        <v>22000</v>
      </c>
    </row>
    <row r="25" spans="1:3" x14ac:dyDescent="0.25">
      <c r="A25" s="7">
        <v>6390</v>
      </c>
      <c r="B25" s="8" t="s">
        <v>24</v>
      </c>
      <c r="C25" s="7">
        <v>2000</v>
      </c>
    </row>
    <row r="26" spans="1:3" x14ac:dyDescent="0.25">
      <c r="A26" s="7">
        <v>6490</v>
      </c>
      <c r="B26" s="8" t="s">
        <v>68</v>
      </c>
      <c r="C26" s="7"/>
    </row>
    <row r="27" spans="1:3" x14ac:dyDescent="0.25">
      <c r="A27" s="7">
        <v>6540</v>
      </c>
      <c r="B27" s="8" t="s">
        <v>25</v>
      </c>
      <c r="C27" s="7">
        <v>12000</v>
      </c>
    </row>
    <row r="28" spans="1:3" x14ac:dyDescent="0.25">
      <c r="A28" s="7">
        <v>6550</v>
      </c>
      <c r="B28" s="8" t="s">
        <v>26</v>
      </c>
      <c r="C28" s="7">
        <v>20000</v>
      </c>
    </row>
    <row r="29" spans="1:3" x14ac:dyDescent="0.25">
      <c r="A29" s="7">
        <v>6600</v>
      </c>
      <c r="B29" s="8" t="s">
        <v>27</v>
      </c>
      <c r="C29" s="7">
        <v>50000</v>
      </c>
    </row>
    <row r="30" spans="1:3" x14ac:dyDescent="0.25">
      <c r="A30" s="7">
        <v>6620</v>
      </c>
      <c r="B30" s="8" t="s">
        <v>28</v>
      </c>
      <c r="C30" s="7">
        <v>25000</v>
      </c>
    </row>
    <row r="31" spans="1:3" x14ac:dyDescent="0.25">
      <c r="A31" s="7">
        <v>6860</v>
      </c>
      <c r="B31" s="8" t="s">
        <v>45</v>
      </c>
      <c r="C31" s="7">
        <v>2000</v>
      </c>
    </row>
    <row r="32" spans="1:3" x14ac:dyDescent="0.25">
      <c r="A32" s="7">
        <v>6940</v>
      </c>
      <c r="B32" s="8" t="s">
        <v>30</v>
      </c>
      <c r="C32" s="7"/>
    </row>
    <row r="33" spans="1:3" x14ac:dyDescent="0.25">
      <c r="A33" s="7">
        <v>7100</v>
      </c>
      <c r="B33" s="8" t="s">
        <v>69</v>
      </c>
      <c r="C33" s="7">
        <v>6000</v>
      </c>
    </row>
    <row r="34" spans="1:3" x14ac:dyDescent="0.25">
      <c r="A34" s="7">
        <v>7140</v>
      </c>
      <c r="B34" s="8" t="s">
        <v>32</v>
      </c>
      <c r="C34" s="7">
        <v>14000</v>
      </c>
    </row>
    <row r="35" spans="1:3" x14ac:dyDescent="0.25">
      <c r="A35" s="7">
        <v>7420</v>
      </c>
      <c r="B35" s="8" t="s">
        <v>33</v>
      </c>
      <c r="C35" s="7">
        <v>2000</v>
      </c>
    </row>
    <row r="36" spans="1:3" x14ac:dyDescent="0.25">
      <c r="A36" s="7">
        <v>7500</v>
      </c>
      <c r="B36" s="8" t="s">
        <v>34</v>
      </c>
      <c r="C36" s="7">
        <v>5500</v>
      </c>
    </row>
    <row r="37" spans="1:3" x14ac:dyDescent="0.25">
      <c r="A37" s="7">
        <v>7770</v>
      </c>
      <c r="B37" s="8" t="s">
        <v>35</v>
      </c>
      <c r="C37" s="7">
        <v>1400</v>
      </c>
    </row>
    <row r="38" spans="1:3" x14ac:dyDescent="0.25">
      <c r="A38" s="7">
        <v>7772</v>
      </c>
      <c r="B38" s="8" t="s">
        <v>72</v>
      </c>
      <c r="C38" s="7">
        <v>4000</v>
      </c>
    </row>
    <row r="39" spans="1:3" x14ac:dyDescent="0.25">
      <c r="A39" s="7">
        <v>7775</v>
      </c>
      <c r="B39" s="8" t="s">
        <v>70</v>
      </c>
      <c r="C39" s="7">
        <v>1000</v>
      </c>
    </row>
    <row r="40" spans="1:3" x14ac:dyDescent="0.25">
      <c r="A40" s="7"/>
      <c r="B40" s="9" t="s">
        <v>21</v>
      </c>
      <c r="C40" s="6">
        <f>SUM(C23:C39)</f>
        <v>168900</v>
      </c>
    </row>
    <row r="41" spans="1:3" x14ac:dyDescent="0.25">
      <c r="A41" s="7"/>
      <c r="B41" s="8" t="s">
        <v>39</v>
      </c>
      <c r="C41" s="7">
        <f>C22+C40</f>
        <v>286100</v>
      </c>
    </row>
    <row r="42" spans="1:3" x14ac:dyDescent="0.25">
      <c r="A42" s="7"/>
      <c r="B42" s="8" t="s">
        <v>40</v>
      </c>
      <c r="C42" s="7">
        <f>C15+C41</f>
        <v>-3900</v>
      </c>
    </row>
    <row r="43" spans="1:3" x14ac:dyDescent="0.25">
      <c r="A43" s="7">
        <v>8050</v>
      </c>
      <c r="B43" s="8" t="s">
        <v>41</v>
      </c>
      <c r="C43" s="7">
        <v>-1000</v>
      </c>
    </row>
    <row r="44" spans="1:3" x14ac:dyDescent="0.25">
      <c r="A44" s="7"/>
      <c r="B44" s="9" t="s">
        <v>42</v>
      </c>
      <c r="C44" s="6">
        <f>C15+C22+C40+C43</f>
        <v>-4900</v>
      </c>
    </row>
  </sheetData>
  <mergeCells count="1">
    <mergeCell ref="A1:C1"/>
  </mergeCells>
  <pageMargins left="0.7" right="0.7" top="0.75" bottom="0.75" header="0.3" footer="0.3"/>
  <pageSetup paperSize="9" orientation="portrait" r:id="rId1"/>
  <headerFooter>
    <oddHeader xml:space="preserve">&amp;R&amp;G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</vt:lpstr>
      <vt:lpstr>Balanse</vt:lpstr>
      <vt:lpstr>Budsjett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Lunden</dc:creator>
  <cp:lastModifiedBy>Willy Lunden</cp:lastModifiedBy>
  <cp:lastPrinted>2021-03-19T09:32:20Z</cp:lastPrinted>
  <dcterms:created xsi:type="dcterms:W3CDTF">2021-03-16T12:31:10Z</dcterms:created>
  <dcterms:modified xsi:type="dcterms:W3CDTF">2021-06-02T16:45:43Z</dcterms:modified>
</cp:coreProperties>
</file>